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c340bb564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faf2079b14d46d6"/>
    <x:sheet xmlns:r="http://schemas.openxmlformats.org/officeDocument/2006/relationships" name="사용안내" sheetId="2" r:id="Re4fc09ff6896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c25bf5bf147bc" /><Relationship Type="http://schemas.openxmlformats.org/officeDocument/2006/relationships/theme" Target="/xl/theme/theme1.xml" Id="Re27d77ae2c5a4ea5" /><Relationship Type="http://schemas.openxmlformats.org/officeDocument/2006/relationships/sharedStrings" Target="/xl/sharedStrings.xml" Id="Rbde5aaab39574351" /><Relationship Type="http://schemas.openxmlformats.org/officeDocument/2006/relationships/worksheet" Target="/xl/worksheets/sheet1.xml" Id="R7faf2079b14d46d6" /><Relationship Type="http://schemas.openxmlformats.org/officeDocument/2006/relationships/worksheet" Target="/xl/worksheets/sheet2.xml" Id="Re4fc09ff68964a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7" customHeight="1">
      <x:c r="A1" s="3" t="str">
        <x:v>SWL | 수출 원가 계산기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  <x:c r="H2" s="7"/>
      <x:c r="I2" s="7"/>
    </x:row>
    <x:row r="4" ht="25" customHeight="1">
      <x:c r="A4" s="11" t="str">
        <x:v>견적 조건</x:v>
      </x:c>
      <x:c r="B4" s="11" t="str">
        <x:v>제품 원가</x:v>
      </x:c>
      <x:c r="C4" s="11" t="str">
        <x:v>국내 운송비</x:v>
      </x:c>
      <x:c r="D4" s="11" t="str">
        <x:v>국제 운임</x:v>
      </x:c>
      <x:c r="E4" s="11" t="str">
        <x:v>보험료</x:v>
      </x:c>
      <x:c r="F4" s="11" t="str">
        <x:v>기타 비용</x:v>
      </x:c>
      <x:c r="G4" s="11" t="str">
        <x:v>총 원가</x:v>
      </x:c>
      <x:c r="H4" s="11" t="str">
        <x:v>마진율</x:v>
      </x:c>
      <x:c r="I4" s="11" t="str">
        <x:v>견적가</x:v>
      </x:c>
    </x:row>
    <x:row r="5" ht="25" customHeight="1">
      <x:c r="A5" s="14" t="str">
        <x:v>EXW</x:v>
      </x:c>
      <x:c r="B5" s="14" t="n">
        <x:v>3000</x:v>
      </x:c>
      <x:c r="C5" s="14" t="n">
        <x:v>100</x:v>
      </x:c>
      <x:c r="D5" s="14" t="n">
        <x:v>200</x:v>
      </x:c>
      <x:c r="E5" s="14" t="n">
        <x:v>40</x:v>
      </x:c>
      <x:c r="F5" s="14" t="n">
        <x:v>30</x:v>
      </x:c>
      <x:c r="G5" s="16" t="n">
        <x:f>SUM(B5:F5)</x:f>
        <x:v>3370</x:v>
      </x:c>
      <x:c r="H5" s="18" t="n">
        <x:v>0.2</x:v>
      </x:c>
      <x:c r="I5" s="16" t="n">
        <x:f>IFERROR(G5/(1-H5),0)</x:f>
        <x:v>4212.5</x:v>
      </x:c>
    </x:row>
    <x:row r="6" ht="25" customHeight="1">
      <x:c r="A6" s="14" t="str">
        <x:v>FCA</x:v>
      </x:c>
      <x:c r="B6" s="14" t="n">
        <x:v>3400</x:v>
      </x:c>
      <x:c r="C6" s="14" t="n">
        <x:v>120</x:v>
      </x:c>
      <x:c r="D6" s="14" t="n">
        <x:v>230</x:v>
      </x:c>
      <x:c r="E6" s="14" t="n">
        <x:v>45</x:v>
      </x:c>
      <x:c r="F6" s="14" t="n">
        <x:v>40</x:v>
      </x:c>
      <x:c r="G6" s="16" t="n">
        <x:f>SUM(B6:F6)</x:f>
        <x:v>3835</x:v>
      </x:c>
      <x:c r="H6" s="18" t="n">
        <x:v>0.2</x:v>
      </x:c>
      <x:c r="I6" s="16" t="n">
        <x:f>IFERROR(G6/(1-H6),0)</x:f>
        <x:v>4793.75</x:v>
      </x:c>
    </x:row>
    <x:row r="7" ht="25" customHeight="1">
      <x:c r="A7" s="14" t="str">
        <x:v>FOB</x:v>
      </x:c>
      <x:c r="B7" s="14" t="n">
        <x:v>3800</x:v>
      </x:c>
      <x:c r="C7" s="14" t="n">
        <x:v>140</x:v>
      </x:c>
      <x:c r="D7" s="14" t="n">
        <x:v>260</x:v>
      </x:c>
      <x:c r="E7" s="14" t="n">
        <x:v>50</x:v>
      </x:c>
      <x:c r="F7" s="14" t="n">
        <x:v>50</x:v>
      </x:c>
      <x:c r="G7" s="16" t="n">
        <x:f>SUM(B7:F7)</x:f>
        <x:v>4300</x:v>
      </x:c>
      <x:c r="H7" s="18" t="n">
        <x:v>0.2</x:v>
      </x:c>
      <x:c r="I7" s="16" t="n">
        <x:f>IFERROR(G7/(1-H7),0)</x:f>
        <x:v>5375</x:v>
      </x:c>
    </x:row>
    <x:row r="8" ht="25" customHeight="1">
      <x:c r="A8" s="14" t="str">
        <x:v>CFR</x:v>
      </x:c>
      <x:c r="B8" s="14" t="n">
        <x:v>4200</x:v>
      </x:c>
      <x:c r="C8" s="14" t="n">
        <x:v>160</x:v>
      </x:c>
      <x:c r="D8" s="14" t="n">
        <x:v>290</x:v>
      </x:c>
      <x:c r="E8" s="14" t="n">
        <x:v>55</x:v>
      </x:c>
      <x:c r="F8" s="14" t="n">
        <x:v>60</x:v>
      </x:c>
      <x:c r="G8" s="16" t="n">
        <x:f>SUM(B8:F8)</x:f>
        <x:v>4765</x:v>
      </x:c>
      <x:c r="H8" s="18" t="n">
        <x:v>0.2</x:v>
      </x:c>
      <x:c r="I8" s="16" t="n">
        <x:f>IFERROR(G8/(1-H8),0)</x:f>
        <x:v>5956.25</x:v>
      </x:c>
    </x:row>
    <x:row r="9" ht="25" customHeight="1">
      <x:c r="A9" s="14" t="str">
        <x:v>CIF</x:v>
      </x:c>
      <x:c r="B9" s="14" t="n">
        <x:v>4600</x:v>
      </x:c>
      <x:c r="C9" s="14" t="n">
        <x:v>180</x:v>
      </x:c>
      <x:c r="D9" s="14" t="n">
        <x:v>320</x:v>
      </x:c>
      <x:c r="E9" s="14" t="n">
        <x:v>60</x:v>
      </x:c>
      <x:c r="F9" s="14" t="n">
        <x:v>70</x:v>
      </x:c>
      <x:c r="G9" s="16" t="n">
        <x:f>SUM(B9:F9)</x:f>
        <x:v>5230</x:v>
      </x:c>
      <x:c r="H9" s="18" t="n">
        <x:v>0.2</x:v>
      </x:c>
      <x:c r="I9" s="16" t="n">
        <x:f>IFERROR(G9/(1-H9),0)</x:f>
        <x:v>6537.5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20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